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5  ARZ\CUENTA PÚBLICA  2025\Cuenta Pública Anual  2025\Formatos trabajados\"/>
    </mc:Choice>
  </mc:AlternateContent>
  <xr:revisionPtr revIDLastSave="0" documentId="13_ncr:1_{4BB2E559-221C-4304-91D3-9B478CF505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F18" i="1" s="1"/>
  <c r="E14" i="1"/>
  <c r="E15" i="1"/>
  <c r="F15" i="1" s="1"/>
  <c r="E16" i="1"/>
  <c r="E17" i="1"/>
  <c r="F17" i="1" s="1"/>
  <c r="E19" i="1"/>
  <c r="F19" i="1" s="1"/>
  <c r="E20" i="1"/>
  <c r="F20" i="1" s="1"/>
  <c r="E21" i="1"/>
  <c r="F21" i="1" s="1"/>
  <c r="E13" i="1"/>
  <c r="E6" i="1"/>
  <c r="F6" i="1" s="1"/>
  <c r="E7" i="1"/>
  <c r="E8" i="1"/>
  <c r="F8" i="1" s="1"/>
  <c r="E9" i="1"/>
  <c r="F9" i="1" s="1"/>
  <c r="E10" i="1"/>
  <c r="F10" i="1" s="1"/>
  <c r="E11" i="1"/>
  <c r="E5" i="1"/>
  <c r="F5" i="1" s="1"/>
  <c r="F16" i="1"/>
  <c r="F14" i="1"/>
  <c r="F13" i="1"/>
  <c r="F11" i="1"/>
  <c r="F7" i="1"/>
  <c r="D12" i="1"/>
  <c r="D4" i="1"/>
  <c r="C12" i="1"/>
  <c r="C4" i="1"/>
  <c r="B12" i="1"/>
  <c r="B4" i="1"/>
  <c r="D3" i="1" l="1"/>
  <c r="B3" i="1"/>
  <c r="E12" i="1"/>
  <c r="F12" i="1"/>
  <c r="E4" i="1"/>
  <c r="F4" i="1"/>
  <c r="C3" i="1"/>
  <c r="E3" i="1" l="1"/>
  <c r="F3" i="1"/>
</calcChain>
</file>

<file path=xl/sharedStrings.xml><?xml version="1.0" encoding="utf-8"?>
<sst xmlns="http://schemas.openxmlformats.org/spreadsheetml/2006/main" count="29" uniqueCount="29">
  <si>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</si>
  <si>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</si>
  <si>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</si>
  <si>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</si>
  <si>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</si>
  <si>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</si>
  <si>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</si>
  <si>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</si>
  <si>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</si>
  <si>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</si>
  <si>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</si>
  <si>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</si>
  <si>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</si>
  <si>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</si>
  <si>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</si>
  <si>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</si>
  <si>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</si>
  <si>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</si>
  <si>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</si>
  <si>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</si>
  <si>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</si>
  <si>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</si>
  <si>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</si>
  <si>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</si>
  <si>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</si>
  <si>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</si>
  <si>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INSTITUTO CULTURAL DE LEÓN
Estado Analítico del Activo
Del 01 de Enero al 31 de Diciembre de 2025
(Cifras en Pesos)</t>
  </si>
  <si>
    <t>DIRECTORA GENERAL
LIC. LISETTE AHEDO ESPINOSA</t>
  </si>
  <si>
    <t>DIRECTORA DE ADMINISTRACIÓN Y FINANZAS 
C.P. VERÓNICA GONZÁLEZ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</si>
</sst>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3" fillId="0" borderId="0" xfId="8" applyFont="1" applyAlignment="1" applyProtection="1">
      <alignment horizontal="center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wrapText="1"/>
      <protection locked="0"/>
    </xf>
    <xf numFmtId="0" fontId="3" fillId="0" borderId="0" xfId="8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Normal="100" workbookViewId="0">
      <selection activeCell="B26" sqref="B26:C2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3" t="s">
        <v>26</v>
      </c>
      <c r="B1" s="14"/>
      <c r="C1" s="14"/>
      <c r="D1" s="14"/>
      <c r="E1" s="14"/>
      <c r="F1" s="15"/>
    </row>
    <row r="2" spans="1:6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5" t="s">
        <v>6</v>
      </c>
      <c r="B3" s="6">
        <f>+B4+B12</f>
        <v>28770203.729999997</v>
      </c>
      <c r="C3" s="6">
        <f>+C4+C12</f>
        <v>241851820.02000001</v>
      </c>
      <c r="D3" s="6">
        <f>+D4+D12</f>
        <v>244907921.38</v>
      </c>
      <c r="E3" s="6">
        <f>+E4+E12</f>
        <v>25714102.369999997</v>
      </c>
      <c r="F3" s="6">
        <f t="shared" ref="F3" si="0">+F4+F12</f>
        <v>-3056101.3600000013</v>
      </c>
    </row>
    <row r="4" spans="1:6" x14ac:dyDescent="0.2">
      <c r="A4" s="7" t="s">
        <v>7</v>
      </c>
      <c r="B4" s="6">
        <f>SUM(B5:B11)</f>
        <v>21323578.369999997</v>
      </c>
      <c r="C4" s="6">
        <f>SUM(C5:C11)</f>
        <v>240539854.65000001</v>
      </c>
      <c r="D4" s="6">
        <f>SUM(D5:D11)</f>
        <v>241248157.22999999</v>
      </c>
      <c r="E4" s="6">
        <f>SUM(E5:E11)</f>
        <v>20615275.789999999</v>
      </c>
      <c r="F4" s="6">
        <f t="shared" ref="F4" si="1">SUM(F5:F11)</f>
        <v>-708302.58000000019</v>
      </c>
    </row>
    <row r="5" spans="1:6" x14ac:dyDescent="0.2">
      <c r="A5" s="8" t="s">
        <v>8</v>
      </c>
      <c r="B5" s="10">
        <v>18611491.879999999</v>
      </c>
      <c r="C5" s="10">
        <v>133416639.23999999</v>
      </c>
      <c r="D5" s="10">
        <v>134210471.59999999</v>
      </c>
      <c r="E5" s="9">
        <f>+B5+C5-D5</f>
        <v>17817659.520000011</v>
      </c>
      <c r="F5" s="9">
        <f>+E5-B5</f>
        <v>-793832.35999998823</v>
      </c>
    </row>
    <row r="6" spans="1:6" x14ac:dyDescent="0.2">
      <c r="A6" s="8" t="s">
        <v>9</v>
      </c>
      <c r="B6" s="10">
        <v>2151404.63</v>
      </c>
      <c r="C6" s="10">
        <v>104797165.31999999</v>
      </c>
      <c r="D6" s="10">
        <v>104711878.75</v>
      </c>
      <c r="E6" s="9">
        <f t="shared" ref="E6:E21" si="2">+B6+C6-D6</f>
        <v>2236691.1999999881</v>
      </c>
      <c r="F6" s="9">
        <f t="shared" ref="F6:F11" si="3">+E6-B6</f>
        <v>85286.569999988191</v>
      </c>
    </row>
    <row r="7" spans="1:6" x14ac:dyDescent="0.2">
      <c r="A7" s="8" t="s">
        <v>10</v>
      </c>
      <c r="B7" s="10">
        <v>560681.86</v>
      </c>
      <c r="C7" s="10">
        <v>2326050.09</v>
      </c>
      <c r="D7" s="10">
        <v>2325806.88</v>
      </c>
      <c r="E7" s="9">
        <f t="shared" si="2"/>
        <v>560925.06999999983</v>
      </c>
      <c r="F7" s="9">
        <f t="shared" si="3"/>
        <v>243.20999999984633</v>
      </c>
    </row>
    <row r="8" spans="1:6" x14ac:dyDescent="0.2">
      <c r="A8" s="8" t="s">
        <v>11</v>
      </c>
      <c r="B8" s="10">
        <v>0</v>
      </c>
      <c r="C8" s="10">
        <v>0</v>
      </c>
      <c r="D8" s="10">
        <v>0</v>
      </c>
      <c r="E8" s="9">
        <f t="shared" si="2"/>
        <v>0</v>
      </c>
      <c r="F8" s="9">
        <f t="shared" si="3"/>
        <v>0</v>
      </c>
    </row>
    <row r="9" spans="1:6" x14ac:dyDescent="0.2">
      <c r="A9" s="8" t="s">
        <v>12</v>
      </c>
      <c r="B9" s="10">
        <v>0</v>
      </c>
      <c r="C9" s="10">
        <v>0</v>
      </c>
      <c r="D9" s="10">
        <v>0</v>
      </c>
      <c r="E9" s="9">
        <f t="shared" si="2"/>
        <v>0</v>
      </c>
      <c r="F9" s="9">
        <f t="shared" si="3"/>
        <v>0</v>
      </c>
    </row>
    <row r="10" spans="1:6" x14ac:dyDescent="0.2">
      <c r="A10" s="8" t="s">
        <v>13</v>
      </c>
      <c r="B10" s="10">
        <v>0</v>
      </c>
      <c r="C10" s="10">
        <v>0</v>
      </c>
      <c r="D10" s="10">
        <v>0</v>
      </c>
      <c r="E10" s="9">
        <f t="shared" si="2"/>
        <v>0</v>
      </c>
      <c r="F10" s="9">
        <f t="shared" si="3"/>
        <v>0</v>
      </c>
    </row>
    <row r="11" spans="1:6" x14ac:dyDescent="0.2">
      <c r="A11" s="8" t="s">
        <v>14</v>
      </c>
      <c r="B11" s="10">
        <v>0</v>
      </c>
      <c r="C11" s="10">
        <v>0</v>
      </c>
      <c r="D11" s="10">
        <v>0</v>
      </c>
      <c r="E11" s="9">
        <f t="shared" si="2"/>
        <v>0</v>
      </c>
      <c r="F11" s="9">
        <f t="shared" si="3"/>
        <v>0</v>
      </c>
    </row>
    <row r="12" spans="1:6" x14ac:dyDescent="0.2">
      <c r="A12" s="7" t="s">
        <v>15</v>
      </c>
      <c r="B12" s="6">
        <f>SUM(B13:B21)</f>
        <v>7446625.3600000003</v>
      </c>
      <c r="C12" s="6">
        <f>SUM(C13:C21)</f>
        <v>1311965.3700000001</v>
      </c>
      <c r="D12" s="6">
        <f>SUM(D13:D21)</f>
        <v>3659764.15</v>
      </c>
      <c r="E12" s="6">
        <f>SUM(E13:E21)</f>
        <v>5098826.5799999991</v>
      </c>
      <c r="F12" s="6">
        <f t="shared" ref="F12" si="4">SUM(F13:F21)</f>
        <v>-2347798.7800000012</v>
      </c>
    </row>
    <row r="13" spans="1:6" x14ac:dyDescent="0.2">
      <c r="A13" s="8" t="s">
        <v>16</v>
      </c>
      <c r="B13" s="10">
        <v>0</v>
      </c>
      <c r="C13" s="10">
        <v>0</v>
      </c>
      <c r="D13" s="10">
        <v>0</v>
      </c>
      <c r="E13" s="9">
        <f t="shared" si="2"/>
        <v>0</v>
      </c>
      <c r="F13" s="9">
        <f>+E13-B13</f>
        <v>0</v>
      </c>
    </row>
    <row r="14" spans="1:6" x14ac:dyDescent="0.2">
      <c r="A14" s="8" t="s">
        <v>17</v>
      </c>
      <c r="B14" s="10">
        <v>0</v>
      </c>
      <c r="C14" s="10">
        <v>0</v>
      </c>
      <c r="D14" s="10">
        <v>0</v>
      </c>
      <c r="E14" s="9">
        <f t="shared" si="2"/>
        <v>0</v>
      </c>
      <c r="F14" s="9">
        <f t="shared" ref="F14:F21" si="5">+E14-B14</f>
        <v>0</v>
      </c>
    </row>
    <row r="15" spans="1:6" x14ac:dyDescent="0.2">
      <c r="A15" s="8" t="s">
        <v>18</v>
      </c>
      <c r="B15" s="10">
        <v>0</v>
      </c>
      <c r="C15" s="10">
        <v>0</v>
      </c>
      <c r="D15" s="10">
        <v>0</v>
      </c>
      <c r="E15" s="9">
        <f t="shared" si="2"/>
        <v>0</v>
      </c>
      <c r="F15" s="9">
        <f t="shared" si="5"/>
        <v>0</v>
      </c>
    </row>
    <row r="16" spans="1:6" x14ac:dyDescent="0.2">
      <c r="A16" s="8" t="s">
        <v>19</v>
      </c>
      <c r="B16" s="10">
        <v>24572264.57</v>
      </c>
      <c r="C16" s="10">
        <v>975176.28</v>
      </c>
      <c r="D16" s="10">
        <v>322221.3</v>
      </c>
      <c r="E16" s="9">
        <f t="shared" si="2"/>
        <v>25225219.550000001</v>
      </c>
      <c r="F16" s="9">
        <f t="shared" si="5"/>
        <v>652954.98000000045</v>
      </c>
    </row>
    <row r="17" spans="1:6" x14ac:dyDescent="0.2">
      <c r="A17" s="8" t="s">
        <v>20</v>
      </c>
      <c r="B17" s="10">
        <v>133169</v>
      </c>
      <c r="C17" s="10">
        <v>0</v>
      </c>
      <c r="D17" s="10">
        <v>0</v>
      </c>
      <c r="E17" s="9">
        <f t="shared" si="2"/>
        <v>133169</v>
      </c>
      <c r="F17" s="9">
        <f t="shared" si="5"/>
        <v>0</v>
      </c>
    </row>
    <row r="18" spans="1:6" x14ac:dyDescent="0.2">
      <c r="A18" s="8" t="s">
        <v>21</v>
      </c>
      <c r="B18" s="10">
        <v>-17277974.41</v>
      </c>
      <c r="C18" s="10">
        <v>336789.09</v>
      </c>
      <c r="D18" s="10">
        <v>3337542.85</v>
      </c>
      <c r="E18" s="9">
        <f>+B18-D18+C18</f>
        <v>-20278728.170000002</v>
      </c>
      <c r="F18" s="9">
        <f t="shared" si="5"/>
        <v>-3000753.7600000016</v>
      </c>
    </row>
    <row r="19" spans="1:6" x14ac:dyDescent="0.2">
      <c r="A19" s="8" t="s">
        <v>22</v>
      </c>
      <c r="B19" s="10">
        <v>19166.2</v>
      </c>
      <c r="C19" s="10">
        <v>0</v>
      </c>
      <c r="D19" s="10">
        <v>0</v>
      </c>
      <c r="E19" s="9">
        <f t="shared" si="2"/>
        <v>19166.2</v>
      </c>
      <c r="F19" s="9">
        <f t="shared" si="5"/>
        <v>0</v>
      </c>
    </row>
    <row r="20" spans="1:6" x14ac:dyDescent="0.2">
      <c r="A20" s="8" t="s">
        <v>23</v>
      </c>
      <c r="B20" s="10">
        <v>0</v>
      </c>
      <c r="C20" s="10">
        <v>0</v>
      </c>
      <c r="D20" s="10">
        <v>0</v>
      </c>
      <c r="E20" s="9">
        <f t="shared" si="2"/>
        <v>0</v>
      </c>
      <c r="F20" s="9">
        <f t="shared" si="5"/>
        <v>0</v>
      </c>
    </row>
    <row r="21" spans="1:6" x14ac:dyDescent="0.2">
      <c r="A21" s="8" t="s">
        <v>24</v>
      </c>
      <c r="B21" s="10">
        <v>0</v>
      </c>
      <c r="C21" s="10">
        <v>0</v>
      </c>
      <c r="D21" s="10">
        <v>0</v>
      </c>
      <c r="E21" s="9">
        <f t="shared" si="2"/>
        <v>0</v>
      </c>
      <c r="F21" s="9">
        <f t="shared" si="5"/>
        <v>0</v>
      </c>
    </row>
    <row r="23" spans="1:6" ht="12.75" x14ac:dyDescent="0.2">
      <c r="A23" s="2" t="s">
        <v>25</v>
      </c>
    </row>
    <row r="26" spans="1:6" s="12" customFormat="1" x14ac:dyDescent="0.2">
      <c r="A26" s="11"/>
      <c r="B26" s="17"/>
      <c r="C26" s="17"/>
    </row>
    <row r="32" spans="1:6" ht="22.5" x14ac:dyDescent="0.2">
      <c r="A32" s="11" t="s">
        <v>27</v>
      </c>
      <c r="B32" s="16" t="s">
        <v>28</v>
      </c>
      <c r="C32" s="16"/>
    </row>
  </sheetData>
  <sheetProtection formatCells="0" formatColumns="0" formatRows="0" autoFilter="0"/>
  <mergeCells count="3">
    <mergeCell ref="A1:F1"/>
    <mergeCell ref="B32:C32"/>
    <mergeCell ref="B26:C26"/>
  </mergeCells>
  <pageMargins left="0.7" right="0.7" top="0.75" bottom="0.75" header="0.3" footer="0.3"/>
  <pageSetup scale="60" orientation="portrait" r:id="rId1"/>
  <ignoredErrors>
    <ignoredError sqref="B3:F4 B12:D12 B5:B11 E5:F11 B13:B21" unlockedFormula="1"/>
    <ignoredError sqref="E13:F17 E12:F12 E19:F21 F18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cp:lastPrinted>2026-01-21T17:02:46Z</cp:lastPrinted>
  <dcterms:created xsi:type="dcterms:W3CDTF">2014-02-09T04:04:15Z</dcterms:created>
  <dcterms:modified xsi:type="dcterms:W3CDTF">2026-02-16T16:15:37Z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